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F63EB3A7-F3C3-492A-B794-58D681416B69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08" yWindow="-108" windowWidth="23256" windowHeight="12456" xr2:uid="{00000000-000D-0000-FFFF-FFFF00000000}"/>
  </bookViews>
  <sheets>
    <sheet name="EAEPED_OG" sheetId="1" r:id="rId1"/>
  </sheets>
  <definedNames>
    <definedName name="_xlnm.Print_Area" localSheetId="0">EAEPED_OG!$A$1:$I$160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H153" i="1" s="1"/>
  <c r="E154" i="1"/>
  <c r="H154" i="1" s="1"/>
  <c r="E155" i="1"/>
  <c r="H155" i="1" s="1"/>
  <c r="E156" i="1"/>
  <c r="H156" i="1" s="1"/>
  <c r="E157" i="1"/>
  <c r="H157" i="1" s="1"/>
  <c r="E158" i="1"/>
  <c r="H158" i="1" s="1"/>
  <c r="E152" i="1"/>
  <c r="H152" i="1" s="1"/>
  <c r="E149" i="1"/>
  <c r="H149" i="1" s="1"/>
  <c r="E150" i="1"/>
  <c r="H150" i="1" s="1"/>
  <c r="E148" i="1"/>
  <c r="H148" i="1" s="1"/>
  <c r="E140" i="1"/>
  <c r="H140" i="1" s="1"/>
  <c r="E141" i="1"/>
  <c r="H141" i="1" s="1"/>
  <c r="E142" i="1"/>
  <c r="H142" i="1" s="1"/>
  <c r="E143" i="1"/>
  <c r="H143" i="1" s="1"/>
  <c r="E144" i="1"/>
  <c r="H144" i="1" s="1"/>
  <c r="E145" i="1"/>
  <c r="H145" i="1" s="1"/>
  <c r="E146" i="1"/>
  <c r="H146" i="1" s="1"/>
  <c r="E139" i="1"/>
  <c r="H139" i="1" s="1"/>
  <c r="E136" i="1"/>
  <c r="H136" i="1" s="1"/>
  <c r="E137" i="1"/>
  <c r="H137" i="1" s="1"/>
  <c r="E135" i="1"/>
  <c r="H135" i="1" s="1"/>
  <c r="E133" i="1"/>
  <c r="H133" i="1" s="1"/>
  <c r="E126" i="1"/>
  <c r="H126" i="1" s="1"/>
  <c r="E127" i="1"/>
  <c r="H127" i="1" s="1"/>
  <c r="E128" i="1"/>
  <c r="H128" i="1" s="1"/>
  <c r="E129" i="1"/>
  <c r="H129" i="1" s="1"/>
  <c r="E130" i="1"/>
  <c r="H130" i="1" s="1"/>
  <c r="E131" i="1"/>
  <c r="H131" i="1" s="1"/>
  <c r="E132" i="1"/>
  <c r="H132" i="1" s="1"/>
  <c r="E125" i="1"/>
  <c r="H12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15" i="1"/>
  <c r="H11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H96" i="1" s="1"/>
  <c r="E97" i="1"/>
  <c r="H97" i="1" s="1"/>
  <c r="E98" i="1"/>
  <c r="H98" i="1" s="1"/>
  <c r="E99" i="1"/>
  <c r="H99" i="1" s="1"/>
  <c r="E100" i="1"/>
  <c r="H100" i="1" s="1"/>
  <c r="E101" i="1"/>
  <c r="H101" i="1" s="1"/>
  <c r="E102" i="1"/>
  <c r="H102" i="1" s="1"/>
  <c r="E103" i="1"/>
  <c r="H103" i="1" s="1"/>
  <c r="E95" i="1"/>
  <c r="H95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87" i="1"/>
  <c r="H87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78" i="1"/>
  <c r="H78" i="1" s="1"/>
  <c r="E75" i="1"/>
  <c r="H75" i="1" s="1"/>
  <c r="E76" i="1"/>
  <c r="H76" i="1" s="1"/>
  <c r="E74" i="1"/>
  <c r="H74" i="1" s="1"/>
  <c r="E70" i="1"/>
  <c r="H70" i="1" s="1"/>
  <c r="E71" i="1"/>
  <c r="H71" i="1" s="1"/>
  <c r="E72" i="1"/>
  <c r="H72" i="1" s="1"/>
  <c r="E66" i="1"/>
  <c r="H66" i="1" s="1"/>
  <c r="E67" i="1"/>
  <c r="H67" i="1" s="1"/>
  <c r="E68" i="1"/>
  <c r="H68" i="1" s="1"/>
  <c r="E69" i="1"/>
  <c r="H69" i="1" s="1"/>
  <c r="E65" i="1"/>
  <c r="H65" i="1" s="1"/>
  <c r="E62" i="1"/>
  <c r="H62" i="1" s="1"/>
  <c r="E63" i="1"/>
  <c r="H63" i="1" s="1"/>
  <c r="E61" i="1"/>
  <c r="H6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41" i="1"/>
  <c r="H41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1" i="1"/>
  <c r="H21" i="1" s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C85" i="1" s="1"/>
  <c r="H86" i="1"/>
  <c r="G86" i="1"/>
  <c r="F86" i="1"/>
  <c r="E86" i="1"/>
  <c r="D86" i="1"/>
  <c r="C86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C12" i="1"/>
  <c r="F85" i="1" l="1"/>
  <c r="G85" i="1"/>
  <c r="F10" i="1"/>
  <c r="F160" i="1" s="1"/>
  <c r="G10" i="1"/>
  <c r="G160" i="1" s="1"/>
  <c r="C10" i="1"/>
  <c r="C160" i="1" s="1"/>
  <c r="D85" i="1"/>
  <c r="D10" i="1"/>
  <c r="H85" i="1"/>
  <c r="H10" i="1"/>
  <c r="H160" i="1" s="1"/>
  <c r="E85" i="1"/>
  <c r="E10" i="1"/>
  <c r="E160" i="1" s="1"/>
  <c r="D160" i="1" l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<sst xmlns="http://schemas.openxmlformats.org/spreadsheetml/2006/main" count="163" uniqueCount="90">
  <si>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</si>
  <si>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</si>
  <si>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</si>
  <si>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</si>
  <si>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</si>
  <si>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</si>
  <si>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</si>
  <si>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</si>
  <si>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</si>
  <si>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</si>
  <si>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</si>
  <si>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</si>
  <si>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</si>
  <si>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</si>
  <si>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</si>
  <si>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</si>
  <si>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</si>
  <si>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</si>
  <si>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</si>
  <si>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</si>
  <si>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</si>
  <si>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</si>
  <si>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</si>
  <si>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</si>
  <si>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</si>
  <si>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</si>
  <si>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</si>
  <si>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</si>
  <si>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</si>
  <si>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</si>
  <si>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</si>
  <si>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</si>
  <si>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</si>
  <si>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</si>
  <si>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</si>
  <si>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</si>
  <si>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</si>
  <si>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</si>
  <si>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</si>
  <si>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</si>
  <si>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</si>
  <si>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</si>
  <si>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</si>
  <si>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</si>
  <si>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</si>
  <si>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</si>
  <si>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</si>
  <si>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</si>
  <si>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</si>
  <si>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</si>
  <si>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</si>
  <si>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</si>
  <si>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</si>
  <si>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</si>
  <si>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</si>
  <si>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</si>
  <si>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</si>
  <si>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</si>
  <si>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</si>
  <si>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</si>
  <si>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</si>
  <si>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</si>
  <si>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</si>
  <si>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</si>
  <si>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</si>
  <si>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</si>
  <si>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</si>
  <si>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</si>
  <si>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</si>
  <si>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</si>
  <si>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</si>
  <si>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</si>
  <si>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</si>
  <si>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</si>
  <si>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</si>
  <si>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</si>
  <si>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</si>
  <si>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</si>
  <si>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</si>
  <si>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</si>
  <si>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</si>
  <si>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</si>
  <si>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</si>
  <si>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</si>
  <si>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</si>
  <si>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</si>
  <si>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</si>
  <si>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</si>
  <si>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Nombre del Ente Público (a) JUNTA RURAL DE AGUA Y SANEAMIENTO DE LÓPEZ MATEOS, GRO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</si>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</sst>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illares 2 2" xfId="2" xr:uid="{C429AC0F-BC13-4580-A17B-7E784910676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1167740</xdr:colOff>
      <xdr:row>161</xdr:row>
      <xdr:rowOff>59377</xdr:rowOff>
    </xdr:from>
    <xdr:to>
      <xdr:col>7</xdr:col>
      <xdr:colOff>170885</xdr:colOff>
      <xdr:row>166</xdr:row>
      <xdr:rowOff>18587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E7F1AD9-4B33-4F9F-B749-496250E9A986}"/>
            </a:ext>
          </a:extLst>
        </xdr:cNvPr>
        <xdr:cNvGrpSpPr/>
      </xdr:nvGrpSpPr>
      <xdr:grpSpPr>
        <a:xfrm>
          <a:off x="1415143" y="30994598"/>
          <a:ext cx="6969508" cy="701418"/>
          <a:chOff x="186267" y="31614533"/>
          <a:chExt cx="7198967" cy="704948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A861B10-AA86-97D8-352B-9F1FBD5EBE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86267" y="31614533"/>
            <a:ext cx="3219899" cy="704948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554383F4-D0D0-ABB5-930A-DA2E8EADE4B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165335" y="31628821"/>
            <a:ext cx="3219899" cy="6192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topLeftCell="A148" zoomScale="77" zoomScaleNormal="77" workbookViewId="0">
      <selection activeCell="B164" sqref="B164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5.33203125" style="1" bestFit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39" t="s">
        <v>88</v>
      </c>
      <c r="C2" s="40"/>
      <c r="D2" s="40"/>
      <c r="E2" s="40"/>
      <c r="F2" s="40"/>
      <c r="G2" s="40"/>
      <c r="H2" s="41"/>
    </row>
    <row r="3" spans="2:9" x14ac:dyDescent="0.25">
      <c r="B3" s="42" t="s">
        <v>1</v>
      </c>
      <c r="C3" s="43"/>
      <c r="D3" s="43"/>
      <c r="E3" s="43"/>
      <c r="F3" s="43"/>
      <c r="G3" s="43"/>
      <c r="H3" s="44"/>
    </row>
    <row r="4" spans="2:9" x14ac:dyDescent="0.25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3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6" thickBot="1" x14ac:dyDescent="0.3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9707960.7899999991</v>
      </c>
      <c r="D10" s="8">
        <f>SUM(D12,D20,D30,D40,D50,D60,D64,D73,D77)</f>
        <v>956481.92000000039</v>
      </c>
      <c r="E10" s="24">
        <f t="shared" ref="E10:H10" si="0">SUM(E12,E20,E30,E40,E50,E60,E64,E73,E77)</f>
        <v>10664442.710000001</v>
      </c>
      <c r="F10" s="8">
        <f t="shared" si="0"/>
        <v>9198124.4000000004</v>
      </c>
      <c r="G10" s="8">
        <f t="shared" si="0"/>
        <v>9169873.2400000002</v>
      </c>
      <c r="H10" s="24">
        <f t="shared" si="0"/>
        <v>1466318.31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2240980.06</v>
      </c>
      <c r="D12" s="7">
        <f>SUM(D13:D19)</f>
        <v>505178.82999999996</v>
      </c>
      <c r="E12" s="25">
        <f t="shared" ref="E12:H12" si="1">SUM(E13:E19)</f>
        <v>2746158.89</v>
      </c>
      <c r="F12" s="7">
        <f t="shared" si="1"/>
        <v>2746158.89</v>
      </c>
      <c r="G12" s="7">
        <f t="shared" si="1"/>
        <v>2700140.54</v>
      </c>
      <c r="H12" s="25">
        <f t="shared" si="1"/>
        <v>8.7311491370201111E-11</v>
      </c>
    </row>
    <row r="13" spans="2:9" ht="22.8" x14ac:dyDescent="0.25">
      <c r="B13" s="10" t="s">
        <v>14</v>
      </c>
      <c r="C13" s="23">
        <v>1376762.09</v>
      </c>
      <c r="D13" s="22">
        <v>90583.96</v>
      </c>
      <c r="E13" s="26">
        <f>SUM(C13:D13)</f>
        <v>1467346.05</v>
      </c>
      <c r="F13" s="23">
        <v>1467346.05</v>
      </c>
      <c r="G13" s="23">
        <v>1467346.05</v>
      </c>
      <c r="H13" s="30">
        <f>SUM(E13-F13)</f>
        <v>0</v>
      </c>
    </row>
    <row r="14" spans="2:9" ht="22.95" customHeight="1" x14ac:dyDescent="0.25">
      <c r="B14" s="10" t="s">
        <v>15</v>
      </c>
      <c r="C14" s="23">
        <v>10380.790000000001</v>
      </c>
      <c r="D14" s="22">
        <v>31307.64</v>
      </c>
      <c r="E14" s="26">
        <f t="shared" ref="E14:E79" si="2">SUM(C14:D14)</f>
        <v>41688.43</v>
      </c>
      <c r="F14" s="23">
        <v>41688.43</v>
      </c>
      <c r="G14" s="23">
        <v>41688.43</v>
      </c>
      <c r="H14" s="30">
        <f t="shared" ref="H14:H79" si="3">SUM(E14-F14)</f>
        <v>0</v>
      </c>
    </row>
    <row r="15" spans="2:9" x14ac:dyDescent="0.25">
      <c r="B15" s="10" t="s">
        <v>16</v>
      </c>
      <c r="C15" s="23">
        <v>529505.52</v>
      </c>
      <c r="D15" s="22">
        <v>260706.67</v>
      </c>
      <c r="E15" s="26">
        <f t="shared" si="2"/>
        <v>790212.19000000006</v>
      </c>
      <c r="F15" s="23">
        <v>790212.19</v>
      </c>
      <c r="G15" s="23">
        <v>744193.84</v>
      </c>
      <c r="H15" s="30">
        <f t="shared" si="3"/>
        <v>1.1641532182693481E-10</v>
      </c>
    </row>
    <row r="16" spans="2:9" x14ac:dyDescent="0.25">
      <c r="B16" s="10" t="s">
        <v>17</v>
      </c>
      <c r="C16" s="23">
        <v>252191.15</v>
      </c>
      <c r="D16" s="22">
        <v>55948.47</v>
      </c>
      <c r="E16" s="26">
        <f t="shared" si="2"/>
        <v>308139.62</v>
      </c>
      <c r="F16" s="23">
        <v>308139.62</v>
      </c>
      <c r="G16" s="23">
        <v>308139.62</v>
      </c>
      <c r="H16" s="30">
        <f t="shared" si="3"/>
        <v>0</v>
      </c>
    </row>
    <row r="17" spans="2:8" x14ac:dyDescent="0.25">
      <c r="B17" s="10" t="s">
        <v>18</v>
      </c>
      <c r="C17" s="23">
        <v>72140.509999999995</v>
      </c>
      <c r="D17" s="22">
        <v>66632.09</v>
      </c>
      <c r="E17" s="26">
        <f t="shared" si="2"/>
        <v>138772.59999999998</v>
      </c>
      <c r="F17" s="23">
        <v>138772.6</v>
      </c>
      <c r="G17" s="23">
        <v>138772.6</v>
      </c>
      <c r="H17" s="30">
        <f t="shared" si="3"/>
        <v>-2.9103830456733704E-11</v>
      </c>
    </row>
    <row r="18" spans="2:8" x14ac:dyDescent="0.25">
      <c r="B18" s="10" t="s">
        <v>19</v>
      </c>
      <c r="C18" s="23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3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1023612.79</v>
      </c>
      <c r="D20" s="7">
        <f t="shared" ref="D20:H20" si="4">SUM(D21:D29)</f>
        <v>706404.33000000007</v>
      </c>
      <c r="E20" s="25">
        <f t="shared" si="4"/>
        <v>1730017.12</v>
      </c>
      <c r="F20" s="7">
        <f t="shared" si="4"/>
        <v>1427308.93</v>
      </c>
      <c r="G20" s="7">
        <f t="shared" si="4"/>
        <v>1427308.93</v>
      </c>
      <c r="H20" s="25">
        <f t="shared" si="4"/>
        <v>302708.19000000006</v>
      </c>
    </row>
    <row r="21" spans="2:8" ht="22.8" x14ac:dyDescent="0.25">
      <c r="B21" s="10" t="s">
        <v>22</v>
      </c>
      <c r="C21" s="23">
        <v>40578.67</v>
      </c>
      <c r="D21" s="22">
        <v>45689.71</v>
      </c>
      <c r="E21" s="26">
        <f t="shared" si="2"/>
        <v>86268.38</v>
      </c>
      <c r="F21" s="23">
        <v>80411.03</v>
      </c>
      <c r="G21" s="23">
        <v>80411.03</v>
      </c>
      <c r="H21" s="30">
        <f t="shared" si="3"/>
        <v>5857.3500000000058</v>
      </c>
    </row>
    <row r="22" spans="2:8" x14ac:dyDescent="0.25">
      <c r="B22" s="10" t="s">
        <v>23</v>
      </c>
      <c r="C22" s="23">
        <v>45784.51</v>
      </c>
      <c r="D22" s="22">
        <v>-4000</v>
      </c>
      <c r="E22" s="26">
        <f t="shared" si="2"/>
        <v>41784.51</v>
      </c>
      <c r="F22" s="23">
        <v>30602.959999999999</v>
      </c>
      <c r="G22" s="23">
        <v>30602.959999999999</v>
      </c>
      <c r="H22" s="30">
        <f t="shared" si="3"/>
        <v>11181.550000000003</v>
      </c>
    </row>
    <row r="23" spans="2:8" ht="22.8" x14ac:dyDescent="0.25">
      <c r="B23" s="10" t="s">
        <v>24</v>
      </c>
      <c r="C23" s="23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3">
        <v>262082.71</v>
      </c>
      <c r="D24" s="22">
        <v>192884.42</v>
      </c>
      <c r="E24" s="26">
        <f t="shared" si="2"/>
        <v>454967.13</v>
      </c>
      <c r="F24" s="23">
        <v>383091.92</v>
      </c>
      <c r="G24" s="23">
        <v>383091.92</v>
      </c>
      <c r="H24" s="30">
        <f t="shared" si="3"/>
        <v>71875.210000000021</v>
      </c>
    </row>
    <row r="25" spans="2:8" ht="23.4" customHeight="1" x14ac:dyDescent="0.25">
      <c r="B25" s="10" t="s">
        <v>26</v>
      </c>
      <c r="C25" s="23">
        <v>15343.5</v>
      </c>
      <c r="D25" s="22">
        <v>2530.1999999999998</v>
      </c>
      <c r="E25" s="26">
        <f t="shared" si="2"/>
        <v>17873.7</v>
      </c>
      <c r="F25" s="23">
        <v>17873.7</v>
      </c>
      <c r="G25" s="23">
        <v>17873.7</v>
      </c>
      <c r="H25" s="30">
        <f t="shared" si="3"/>
        <v>0</v>
      </c>
    </row>
    <row r="26" spans="2:8" x14ac:dyDescent="0.25">
      <c r="B26" s="10" t="s">
        <v>27</v>
      </c>
      <c r="C26" s="23">
        <v>298259.53999999998</v>
      </c>
      <c r="D26" s="22">
        <v>185800</v>
      </c>
      <c r="E26" s="26">
        <f t="shared" si="2"/>
        <v>484059.54</v>
      </c>
      <c r="F26" s="23">
        <v>481616.47</v>
      </c>
      <c r="G26" s="23">
        <v>481616.47</v>
      </c>
      <c r="H26" s="30">
        <f t="shared" si="3"/>
        <v>2443.070000000007</v>
      </c>
    </row>
    <row r="27" spans="2:8" ht="22.8" x14ac:dyDescent="0.25">
      <c r="B27" s="10" t="s">
        <v>28</v>
      </c>
      <c r="C27" s="23">
        <v>27925.05</v>
      </c>
      <c r="D27" s="22">
        <v>5000</v>
      </c>
      <c r="E27" s="26">
        <f t="shared" si="2"/>
        <v>32925.050000000003</v>
      </c>
      <c r="F27" s="23">
        <v>27678.29</v>
      </c>
      <c r="G27" s="23">
        <v>27678.29</v>
      </c>
      <c r="H27" s="30">
        <f t="shared" si="3"/>
        <v>5246.760000000002</v>
      </c>
    </row>
    <row r="28" spans="2:8" ht="12" customHeight="1" x14ac:dyDescent="0.25">
      <c r="B28" s="10" t="s">
        <v>29</v>
      </c>
      <c r="C28" s="23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3">
        <v>333638.81</v>
      </c>
      <c r="D29" s="22">
        <v>278500</v>
      </c>
      <c r="E29" s="26">
        <f t="shared" si="2"/>
        <v>612138.81000000006</v>
      </c>
      <c r="F29" s="23">
        <v>406034.56</v>
      </c>
      <c r="G29" s="23">
        <v>406034.56</v>
      </c>
      <c r="H29" s="30">
        <f t="shared" si="3"/>
        <v>206104.25000000006</v>
      </c>
    </row>
    <row r="30" spans="2:8" s="9" customFormat="1" ht="24" x14ac:dyDescent="0.25">
      <c r="B30" s="12" t="s">
        <v>31</v>
      </c>
      <c r="C30" s="7">
        <f>SUM(C31:C39)</f>
        <v>2015296.1299999997</v>
      </c>
      <c r="D30" s="7">
        <f t="shared" ref="D30:H30" si="5">SUM(D31:D39)</f>
        <v>930661.8600000001</v>
      </c>
      <c r="E30" s="25">
        <f t="shared" si="5"/>
        <v>2945957.9899999998</v>
      </c>
      <c r="F30" s="7">
        <f t="shared" si="5"/>
        <v>2827981.47</v>
      </c>
      <c r="G30" s="7">
        <f t="shared" si="5"/>
        <v>2784345.41</v>
      </c>
      <c r="H30" s="25">
        <f t="shared" si="5"/>
        <v>117976.52000000005</v>
      </c>
    </row>
    <row r="31" spans="2:8" x14ac:dyDescent="0.25">
      <c r="B31" s="10" t="s">
        <v>32</v>
      </c>
      <c r="C31" s="23">
        <v>1447179.72</v>
      </c>
      <c r="D31" s="22">
        <v>320588.09000000003</v>
      </c>
      <c r="E31" s="26">
        <f t="shared" si="2"/>
        <v>1767767.81</v>
      </c>
      <c r="F31" s="23">
        <v>1760043.55</v>
      </c>
      <c r="G31" s="23">
        <v>1760043.55</v>
      </c>
      <c r="H31" s="30">
        <f t="shared" si="3"/>
        <v>7724.2600000000093</v>
      </c>
    </row>
    <row r="32" spans="2:8" x14ac:dyDescent="0.25">
      <c r="B32" s="10" t="s">
        <v>33</v>
      </c>
      <c r="C32" s="23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2.8" x14ac:dyDescent="0.25">
      <c r="B33" s="10" t="s">
        <v>34</v>
      </c>
      <c r="C33" s="23">
        <v>294178.2</v>
      </c>
      <c r="D33" s="22">
        <v>28335.45</v>
      </c>
      <c r="E33" s="26">
        <f t="shared" si="2"/>
        <v>322513.65000000002</v>
      </c>
      <c r="F33" s="23">
        <v>300627.65000000002</v>
      </c>
      <c r="G33" s="23">
        <v>256991.59</v>
      </c>
      <c r="H33" s="30">
        <f t="shared" si="3"/>
        <v>21886</v>
      </c>
    </row>
    <row r="34" spans="2:8" ht="24.6" customHeight="1" x14ac:dyDescent="0.25">
      <c r="B34" s="10" t="s">
        <v>35</v>
      </c>
      <c r="C34" s="23">
        <v>151612.88</v>
      </c>
      <c r="D34" s="22">
        <v>-9000</v>
      </c>
      <c r="E34" s="26">
        <f t="shared" si="2"/>
        <v>142612.88</v>
      </c>
      <c r="F34" s="23">
        <v>79540.33</v>
      </c>
      <c r="G34" s="23">
        <v>79540.33</v>
      </c>
      <c r="H34" s="30">
        <f t="shared" si="3"/>
        <v>63072.55</v>
      </c>
    </row>
    <row r="35" spans="2:8" ht="22.8" x14ac:dyDescent="0.25">
      <c r="B35" s="10" t="s">
        <v>36</v>
      </c>
      <c r="C35" s="23">
        <v>92357.49</v>
      </c>
      <c r="D35" s="22">
        <v>536965.91</v>
      </c>
      <c r="E35" s="26">
        <f t="shared" si="2"/>
        <v>629323.4</v>
      </c>
      <c r="F35" s="23">
        <v>608515.87</v>
      </c>
      <c r="G35" s="23">
        <v>608515.87</v>
      </c>
      <c r="H35" s="30">
        <f t="shared" si="3"/>
        <v>20807.530000000028</v>
      </c>
    </row>
    <row r="36" spans="2:8" x14ac:dyDescent="0.25">
      <c r="B36" s="10" t="s">
        <v>37</v>
      </c>
      <c r="C36" s="23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3">
        <v>28038.400000000001</v>
      </c>
      <c r="D37" s="22">
        <v>20000</v>
      </c>
      <c r="E37" s="26">
        <f t="shared" si="2"/>
        <v>48038.400000000001</v>
      </c>
      <c r="F37" s="23">
        <v>45103.3</v>
      </c>
      <c r="G37" s="23">
        <v>45103.3</v>
      </c>
      <c r="H37" s="30">
        <f t="shared" si="3"/>
        <v>2935.0999999999985</v>
      </c>
    </row>
    <row r="38" spans="2:8" x14ac:dyDescent="0.25">
      <c r="B38" s="10" t="s">
        <v>39</v>
      </c>
      <c r="C38" s="23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5">
      <c r="B39" s="10" t="s">
        <v>40</v>
      </c>
      <c r="C39" s="23">
        <v>1929.44</v>
      </c>
      <c r="D39" s="22">
        <v>33772.410000000003</v>
      </c>
      <c r="E39" s="26">
        <f t="shared" si="2"/>
        <v>35701.850000000006</v>
      </c>
      <c r="F39" s="23">
        <v>34150.769999999997</v>
      </c>
      <c r="G39" s="23">
        <v>34150.769999999997</v>
      </c>
      <c r="H39" s="30">
        <f t="shared" si="3"/>
        <v>1551.080000000009</v>
      </c>
    </row>
    <row r="40" spans="2:8" s="9" customFormat="1" ht="25.5" customHeight="1" x14ac:dyDescent="0.25">
      <c r="B40" s="12" t="s">
        <v>41</v>
      </c>
      <c r="C40" s="7">
        <f>SUM(C41:C49)</f>
        <v>908036.49000000011</v>
      </c>
      <c r="D40" s="7">
        <f t="shared" ref="D40:H40" si="6">SUM(D41:D49)</f>
        <v>140701.48000000001</v>
      </c>
      <c r="E40" s="25">
        <f t="shared" si="6"/>
        <v>1048737.97</v>
      </c>
      <c r="F40" s="7">
        <f t="shared" si="6"/>
        <v>777755.37</v>
      </c>
      <c r="G40" s="7">
        <f t="shared" si="6"/>
        <v>839158.62</v>
      </c>
      <c r="H40" s="25">
        <f t="shared" si="6"/>
        <v>270982.60000000003</v>
      </c>
    </row>
    <row r="41" spans="2:8" ht="22.8" x14ac:dyDescent="0.25">
      <c r="B41" s="10" t="s">
        <v>42</v>
      </c>
      <c r="C41" s="23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3">
        <v>568710.5</v>
      </c>
      <c r="D42" s="22">
        <v>130000</v>
      </c>
      <c r="E42" s="26">
        <f t="shared" si="2"/>
        <v>698710.5</v>
      </c>
      <c r="F42" s="23">
        <v>603744.37</v>
      </c>
      <c r="G42" s="23">
        <v>665147.62</v>
      </c>
      <c r="H42" s="30">
        <f t="shared" si="3"/>
        <v>94966.13</v>
      </c>
    </row>
    <row r="43" spans="2:8" x14ac:dyDescent="0.25">
      <c r="B43" s="10" t="s">
        <v>44</v>
      </c>
      <c r="C43" s="23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3">
        <v>9971.2999999999993</v>
      </c>
      <c r="D44" s="22">
        <v>0</v>
      </c>
      <c r="E44" s="26">
        <f t="shared" si="2"/>
        <v>9971.2999999999993</v>
      </c>
      <c r="F44" s="23">
        <v>0</v>
      </c>
      <c r="G44" s="23">
        <v>0</v>
      </c>
      <c r="H44" s="30">
        <f t="shared" si="3"/>
        <v>9971.2999999999993</v>
      </c>
    </row>
    <row r="45" spans="2:8" x14ac:dyDescent="0.25">
      <c r="B45" s="10" t="s">
        <v>46</v>
      </c>
      <c r="C45" s="23">
        <v>146434.51999999999</v>
      </c>
      <c r="D45" s="22">
        <v>10701.48</v>
      </c>
      <c r="E45" s="26">
        <f t="shared" si="2"/>
        <v>157136</v>
      </c>
      <c r="F45" s="23">
        <v>157136</v>
      </c>
      <c r="G45" s="23">
        <v>157136</v>
      </c>
      <c r="H45" s="30">
        <f t="shared" si="3"/>
        <v>0</v>
      </c>
    </row>
    <row r="46" spans="2:8" ht="22.8" x14ac:dyDescent="0.25">
      <c r="B46" s="10" t="s">
        <v>47</v>
      </c>
      <c r="C46" s="23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3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3">
        <v>182920.17</v>
      </c>
      <c r="D48" s="22">
        <v>0</v>
      </c>
      <c r="E48" s="26">
        <f t="shared" si="2"/>
        <v>182920.17</v>
      </c>
      <c r="F48" s="23">
        <v>16875</v>
      </c>
      <c r="G48" s="23">
        <v>16875</v>
      </c>
      <c r="H48" s="30">
        <f t="shared" si="3"/>
        <v>166045.17000000001</v>
      </c>
    </row>
    <row r="49" spans="2:8" x14ac:dyDescent="0.25">
      <c r="B49" s="10" t="s">
        <v>50</v>
      </c>
      <c r="C49" s="23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3520035.32</v>
      </c>
      <c r="D50" s="7">
        <f t="shared" ref="D50:H50" si="7">SUM(D51:D59)</f>
        <v>-1326464.58</v>
      </c>
      <c r="E50" s="25">
        <f t="shared" si="7"/>
        <v>2193570.7399999998</v>
      </c>
      <c r="F50" s="7">
        <f t="shared" si="7"/>
        <v>1418919.74</v>
      </c>
      <c r="G50" s="7">
        <f t="shared" si="7"/>
        <v>1418919.74</v>
      </c>
      <c r="H50" s="25">
        <f t="shared" si="7"/>
        <v>774650.99999999977</v>
      </c>
    </row>
    <row r="51" spans="2:8" x14ac:dyDescent="0.25">
      <c r="B51" s="10" t="s">
        <v>52</v>
      </c>
      <c r="C51" s="23">
        <v>0</v>
      </c>
      <c r="D51" s="22">
        <v>36800</v>
      </c>
      <c r="E51" s="26">
        <f t="shared" si="2"/>
        <v>36800</v>
      </c>
      <c r="F51" s="23">
        <v>36584</v>
      </c>
      <c r="G51" s="23">
        <v>36584</v>
      </c>
      <c r="H51" s="30">
        <f t="shared" si="3"/>
        <v>216</v>
      </c>
    </row>
    <row r="52" spans="2:8" x14ac:dyDescent="0.25">
      <c r="B52" s="10" t="s">
        <v>53</v>
      </c>
      <c r="C52" s="23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3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3">
        <v>200000</v>
      </c>
      <c r="D54" s="22">
        <v>897900</v>
      </c>
      <c r="E54" s="26">
        <f t="shared" si="2"/>
        <v>1097900</v>
      </c>
      <c r="F54" s="23">
        <v>973362.07</v>
      </c>
      <c r="G54" s="23">
        <v>973362.07</v>
      </c>
      <c r="H54" s="30">
        <f t="shared" si="3"/>
        <v>124537.93000000005</v>
      </c>
    </row>
    <row r="55" spans="2:8" x14ac:dyDescent="0.25">
      <c r="B55" s="10" t="s">
        <v>56</v>
      </c>
      <c r="C55" s="23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3">
        <v>20000</v>
      </c>
      <c r="D56" s="22">
        <v>10000</v>
      </c>
      <c r="E56" s="26">
        <f t="shared" si="2"/>
        <v>30000</v>
      </c>
      <c r="F56" s="23">
        <v>28172.41</v>
      </c>
      <c r="G56" s="23">
        <v>28172.41</v>
      </c>
      <c r="H56" s="30">
        <f t="shared" si="3"/>
        <v>1827.5900000000001</v>
      </c>
    </row>
    <row r="57" spans="2:8" x14ac:dyDescent="0.25">
      <c r="B57" s="10" t="s">
        <v>58</v>
      </c>
      <c r="C57" s="23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3">
        <v>3300035.32</v>
      </c>
      <c r="D58" s="22">
        <v>-2271164.58</v>
      </c>
      <c r="E58" s="26">
        <f t="shared" si="2"/>
        <v>1028870.7399999998</v>
      </c>
      <c r="F58" s="23">
        <v>380801.26</v>
      </c>
      <c r="G58" s="23">
        <v>380801.26</v>
      </c>
      <c r="H58" s="30">
        <f t="shared" si="3"/>
        <v>648069.47999999975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2.8" x14ac:dyDescent="0.25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5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5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2.8" x14ac:dyDescent="0.25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5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5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2.8" x14ac:dyDescent="0.25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x14ac:dyDescent="0.25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2.8" x14ac:dyDescent="0.25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5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5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5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9707960.7899999991</v>
      </c>
      <c r="D160" s="21">
        <f t="shared" ref="D160:G160" si="28">SUM(D10,D85)</f>
        <v>956481.92000000039</v>
      </c>
      <c r="E160" s="28">
        <f>SUM(E10,E85)</f>
        <v>10664442.710000001</v>
      </c>
      <c r="F160" s="21">
        <f t="shared" si="28"/>
        <v>9198124.4000000004</v>
      </c>
      <c r="G160" s="21">
        <f t="shared" si="28"/>
        <v>9169873.2400000002</v>
      </c>
      <c r="H160" s="28">
        <f>SUM(H10,H85)</f>
        <v>1466318.31</v>
      </c>
    </row>
    <row r="161" s="31" customFormat="1" x14ac:dyDescent="0.25"/>
    <row r="162" s="31" customFormat="1" x14ac:dyDescent="0.25"/>
    <row r="163" s="31" customFormat="1" x14ac:dyDescent="0.25"/>
    <row r="164" s="31" customFormat="1" x14ac:dyDescent="0.25"/>
    <row r="165" s="31" customFormat="1" x14ac:dyDescent="0.25"/>
    <row r="166" s="31" customFormat="1" x14ac:dyDescent="0.25"/>
    <row r="167" s="31" customFormat="1" x14ac:dyDescent="0.25"/>
    <row r="168" s="31" customFormat="1" x14ac:dyDescent="0.25"/>
    <row r="169" s="31" customFormat="1" x14ac:dyDescent="0.25"/>
    <row r="170" s="31" customFormat="1" x14ac:dyDescent="0.25"/>
    <row r="171" s="31" customFormat="1" x14ac:dyDescent="0.25"/>
    <row r="172" s="31" customFormat="1" x14ac:dyDescent="0.25"/>
    <row r="173" s="31" customFormat="1" x14ac:dyDescent="0.25"/>
    <row r="174" s="31" customFormat="1" x14ac:dyDescent="0.25"/>
    <row r="175" s="31" customFormat="1" x14ac:dyDescent="0.25"/>
    <row r="176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Mail Administrator</cp:lastModifiedBy>
  <cp:lastPrinted>2023-05-31T17:05:26Z</cp:lastPrinted>
  <dcterms:created xsi:type="dcterms:W3CDTF">2020-01-08T21:14:59Z</dcterms:created>
  <dcterms:modified xsi:type="dcterms:W3CDTF">2025-02-07T01:28:42Z</dcterms:modified>
</cp:coreProperties>
</file>